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ha\Desktop\Гаухар Жолдыбаева\План Закупок\"/>
    </mc:Choice>
  </mc:AlternateContent>
  <bookViews>
    <workbookView xWindow="0" yWindow="0" windowWidth="24000" windowHeight="9510"/>
  </bookViews>
  <sheets>
    <sheet name="Приложение 7" sheetId="1" r:id="rId1"/>
  </sheets>
  <calcPr calcId="162913" refMode="R1C1" concurrentCalc="0"/>
</workbook>
</file>

<file path=xl/calcChain.xml><?xml version="1.0" encoding="utf-8"?>
<calcChain xmlns="http://schemas.openxmlformats.org/spreadsheetml/2006/main">
  <c r="X35" i="1" l="1"/>
  <c r="X33" i="1"/>
  <c r="W33" i="1"/>
  <c r="W35" i="1"/>
  <c r="V19" i="1"/>
  <c r="R19" i="1"/>
  <c r="Q19" i="1"/>
  <c r="W31" i="1"/>
  <c r="X31" i="1"/>
  <c r="W30" i="1"/>
  <c r="X30" i="1"/>
  <c r="X25" i="1"/>
  <c r="V31" i="1"/>
  <c r="V30" i="1"/>
  <c r="W19" i="1"/>
  <c r="X19" i="1"/>
</calcChain>
</file>

<file path=xl/sharedStrings.xml><?xml version="1.0" encoding="utf-8"?>
<sst xmlns="http://schemas.openxmlformats.org/spreadsheetml/2006/main" count="284" uniqueCount="138">
  <si>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</si>
  <si>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</si>
  <si>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</si>
  <si>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</si>
  <si>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</si>
  <si>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</si>
  <si>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</si>
  <si>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</si>
  <si>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</si>
  <si>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</si>
  <si>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</si>
  <si>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</si>
  <si>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</si>
  <si>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</si>
  <si>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</si>
  <si>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</si>
  <si>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</si>
  <si>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</si>
  <si>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</si>
  <si>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</si>
  <si>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</si>
  <si>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</si>
  <si>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</si>
  <si>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</si>
  <si>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</si>
  <si>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</si>
  <si>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</si>
  <si>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</si>
  <si>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</si>
  <si>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</si>
  <si>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</si>
  <si>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итого по товарам</t>
  </si>
  <si>
    <t/>
  </si>
  <si>
    <t>2.Работы</t>
  </si>
  <si>
    <t>итого по работам</t>
  </si>
  <si>
    <t>3.Услуги</t>
  </si>
  <si>
    <t>1 У</t>
  </si>
  <si>
    <t>Товарищество с ограниченной ответственностью "Samruk-Green Energy"</t>
  </si>
  <si>
    <t>85.59.13.335.002.00.0777.000000000000</t>
  </si>
  <si>
    <t>Услуги по обучению (средне-специальное, высшее и аналогичное образование)</t>
  </si>
  <si>
    <t>Executive MBA Nazarbayev Uneversity</t>
  </si>
  <si>
    <t>ОИ</t>
  </si>
  <si>
    <t>февраль, март 2015 года</t>
  </si>
  <si>
    <t>г.Астана</t>
  </si>
  <si>
    <t>предоплата 100%</t>
  </si>
  <si>
    <t>2015</t>
  </si>
  <si>
    <t>1-1 У</t>
  </si>
  <si>
    <t>изм.14,15,16,17,19</t>
  </si>
  <si>
    <t>2 У</t>
  </si>
  <si>
    <t>НАО "Алматинский институт энергетики и связи"</t>
  </si>
  <si>
    <t>июль,август 2016 года</t>
  </si>
  <si>
    <t>г.Алматы</t>
  </si>
  <si>
    <t>предоплата 100% за каждый год обучени</t>
  </si>
  <si>
    <t>2016</t>
  </si>
  <si>
    <t>3 У</t>
  </si>
  <si>
    <t>74.90.20.000.024.00.0777.000000000000</t>
  </si>
  <si>
    <t>Услуги по сертификации продукции/процессов/работы/услуги</t>
  </si>
  <si>
    <t>ЭОТ</t>
  </si>
  <si>
    <t>декабрь 2016, январь 2017</t>
  </si>
  <si>
    <t>оплата после подписания акта приема передачи за каждый год</t>
  </si>
  <si>
    <t>2017</t>
  </si>
  <si>
    <t>4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</si>
  <si>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</si>
  <si>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</si>
  <si>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</si>
  <si>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охране капчагайской СЭС</t>
  </si>
  <si>
    <t>ежемесячно, по факту оказания услуг</t>
  </si>
  <si>
    <t>5 У</t>
  </si>
  <si>
    <t>62.02.30.000.001.00.0777.000000000000</t>
  </si>
  <si>
    <t>Услуги по сопровождению и технической поддержке информационной системы</t>
  </si>
  <si>
    <t>Microsoft Enterprise Agreement</t>
  </si>
  <si>
    <t>октябрь 2017</t>
  </si>
  <si>
    <t>5-1 У</t>
  </si>
  <si>
    <t>62.09.20.000.000.00.0777.000000000000</t>
  </si>
  <si>
    <t>Услуги по администрированию и техническому обслуживанию программного обеспечения</t>
  </si>
  <si>
    <t>26 У</t>
  </si>
  <si>
    <t>г. Астана</t>
  </si>
  <si>
    <t>7012500</t>
  </si>
  <si>
    <t>итого по услугам</t>
  </si>
  <si>
    <t>Всего: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</si>
  <si>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</si>
  <si>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</si>
  <si>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</si>
  <si>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</si>
  <si>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</si>
  <si>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</si>
  <si>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</si>
  <si>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</si>
  <si>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</si>
  <si>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</si>
  <si>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</si>
  <si>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</si>
  <si>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</si>
  <si>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</si>
  <si>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</si>
  <si>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</si>
  <si>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</si>
  <si>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</si>
  <si>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</si>
  <si>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</si>
  <si>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</si>
  <si>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</si>
  <si>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</si>
  <si>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</si>
  <si>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</si>
  <si>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</si>
  <si>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</si>
  <si>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</si>
  <si>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</si>
  <si>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</si>
  <si>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</si>
  <si>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</si>
  <si>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</si>
  <si>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</si>
  <si>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</si>
  <si>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</si>
  <si>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</si>
  <si>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</si>
  <si>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5-2 У</t>
  </si>
  <si>
    <t>искл.</t>
  </si>
  <si>
    <t>6 У</t>
  </si>
  <si>
    <t>71.12.20.000.000.00.0777.000000000000</t>
  </si>
  <si>
    <t>Услуги по авторскому/техническому надзору/управлению проектами, работами</t>
  </si>
  <si>
    <t>Технический надзор СЭС 1 МВт</t>
  </si>
  <si>
    <t>по факту оказания услуг</t>
  </si>
  <si>
    <t>7 У</t>
  </si>
  <si>
    <t>69.20.10.000.002.00.0777.000000000000</t>
  </si>
  <si>
    <t>Услуги по проведению аудита финансовой отчетности</t>
  </si>
  <si>
    <t>предоплата 30%</t>
  </si>
  <si>
    <t>ЦПЭ</t>
  </si>
  <si>
    <t>1-Р</t>
  </si>
  <si>
    <t xml:space="preserve">42.22.21.335.009.00.0999.000000000000 </t>
  </si>
  <si>
    <t>Работы по строительству/монтажу/прокладке сетей электроснабжения</t>
  </si>
  <si>
    <t>СЭС 1 МВт</t>
  </si>
  <si>
    <t>ноябрь 2017</t>
  </si>
  <si>
    <t>по факту</t>
  </si>
  <si>
    <t>С изменениями и дополнениями от 24.11.2017 (приказ № 53-З)</t>
  </si>
  <si>
    <t>Форма плана долгосрочных закупок товаров, работ и услуг на 2017 по 2021 годы (TOO "Samruk-Green Energy)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</si>
</sst>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5" x14ac:knownFonts="1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6" fillId="2" borderId="5" xfId="0" applyNumberFormat="1" applyFont="1" applyFill="1" applyBorder="1" applyAlignment="1">
      <alignment horizontal="left"/>
    </xf>
    <xf numFmtId="0" fontId="37" fillId="2" borderId="6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4" fillId="2" borderId="6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1" fontId="38" fillId="2" borderId="5" xfId="0" applyNumberFormat="1" applyFont="1" applyFill="1" applyBorder="1" applyAlignment="1">
      <alignment horizontal="center"/>
    </xf>
    <xf numFmtId="0" fontId="11" fillId="2" borderId="5" xfId="0" applyNumberFormat="1" applyFont="1" applyFill="1" applyBorder="1"/>
    <xf numFmtId="0" fontId="0" fillId="2" borderId="0" xfId="0" applyFill="1"/>
    <xf numFmtId="0" fontId="1" fillId="2" borderId="6" xfId="0" applyNumberFormat="1" applyFont="1" applyFill="1" applyBorder="1"/>
    <xf numFmtId="0" fontId="1" fillId="2" borderId="5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0" fontId="1" fillId="2" borderId="6" xfId="0" applyNumberFormat="1" applyFont="1" applyFill="1" applyBorder="1" applyAlignment="1">
      <alignment wrapText="1"/>
    </xf>
    <xf numFmtId="0" fontId="36" fillId="2" borderId="5" xfId="0" applyNumberFormat="1" applyFont="1" applyFill="1" applyBorder="1" applyAlignment="1">
      <alignment horizontal="left" wrapText="1"/>
    </xf>
    <xf numFmtId="0" fontId="1" fillId="2" borderId="5" xfId="0" applyNumberFormat="1" applyFont="1" applyFill="1" applyBorder="1" applyAlignment="1">
      <alignment horizontal="left" wrapText="1"/>
    </xf>
    <xf numFmtId="0" fontId="1" fillId="2" borderId="5" xfId="0" applyNumberFormat="1" applyFont="1" applyFill="1" applyBorder="1" applyAlignment="1">
      <alignment horizontal="center" wrapText="1"/>
    </xf>
    <xf numFmtId="1" fontId="38" fillId="2" borderId="5" xfId="0" applyNumberFormat="1" applyFont="1" applyFill="1" applyBorder="1" applyAlignment="1">
      <alignment horizontal="center" wrapText="1"/>
    </xf>
    <xf numFmtId="0" fontId="12" fillId="2" borderId="5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1" fontId="36" fillId="2" borderId="5" xfId="0" applyNumberFormat="1" applyFont="1" applyFill="1" applyBorder="1" applyAlignment="1">
      <alignment horizontal="left" wrapText="1"/>
    </xf>
    <xf numFmtId="0" fontId="37" fillId="2" borderId="6" xfId="0" applyNumberFormat="1" applyFont="1" applyFill="1" applyBorder="1" applyAlignment="1">
      <alignment horizontal="left" wrapText="1"/>
    </xf>
    <xf numFmtId="0" fontId="11" fillId="2" borderId="5" xfId="0" applyNumberFormat="1" applyFont="1" applyFill="1" applyBorder="1" applyAlignment="1">
      <alignment horizontal="left" wrapText="1"/>
    </xf>
    <xf numFmtId="0" fontId="1" fillId="2" borderId="5" xfId="0" applyNumberFormat="1" applyFont="1" applyFill="1" applyBorder="1" applyAlignment="1">
      <alignment wrapText="1"/>
    </xf>
    <xf numFmtId="0" fontId="2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23" fillId="2" borderId="14" xfId="0" applyNumberFormat="1" applyFont="1" applyFill="1" applyBorder="1" applyAlignment="1">
      <alignment horizontal="left"/>
    </xf>
    <xf numFmtId="0" fontId="21" fillId="2" borderId="12" xfId="0" applyNumberFormat="1" applyFont="1" applyFill="1" applyBorder="1" applyAlignment="1">
      <alignment horizontal="left"/>
    </xf>
    <xf numFmtId="0" fontId="22" fillId="2" borderId="13" xfId="0" applyNumberFormat="1" applyFont="1" applyFill="1" applyBorder="1" applyAlignment="1">
      <alignment horizontal="left"/>
    </xf>
    <xf numFmtId="0" fontId="3" fillId="2" borderId="1" xfId="0" applyNumberFormat="1" applyFont="1" applyFill="1" applyBorder="1"/>
    <xf numFmtId="0" fontId="33" fillId="2" borderId="1" xfId="0" applyNumberFormat="1" applyFont="1" applyFill="1" applyBorder="1" applyAlignment="1">
      <alignment horizontal="right"/>
    </xf>
    <xf numFmtId="0" fontId="31" fillId="2" borderId="1" xfId="0" applyNumberFormat="1" applyFont="1" applyFill="1" applyBorder="1" applyAlignment="1">
      <alignment vertical="center"/>
    </xf>
    <xf numFmtId="0" fontId="32" fillId="2" borderId="1" xfId="0" applyNumberFormat="1" applyFont="1" applyFill="1" applyBorder="1" applyAlignment="1">
      <alignment horizontal="left" vertical="center"/>
    </xf>
    <xf numFmtId="0" fontId="34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35" fillId="2" borderId="18" xfId="0" applyNumberFormat="1" applyFont="1" applyFill="1" applyBorder="1" applyAlignment="1">
      <alignment horizontal="center" vertical="top" wrapText="1"/>
    </xf>
    <xf numFmtId="0" fontId="28" fillId="2" borderId="15" xfId="0" applyNumberFormat="1" applyFont="1" applyFill="1" applyBorder="1" applyAlignment="1">
      <alignment horizontal="center" vertical="top" wrapText="1"/>
    </xf>
    <xf numFmtId="0" fontId="29" fillId="2" borderId="16" xfId="0" applyNumberFormat="1" applyFont="1" applyFill="1" applyBorder="1" applyAlignment="1">
      <alignment horizontal="center" vertical="top" wrapText="1"/>
    </xf>
    <xf numFmtId="0" fontId="24" fillId="2" borderId="3" xfId="0" applyNumberFormat="1" applyFont="1" applyFill="1" applyBorder="1"/>
    <xf numFmtId="0" fontId="25" fillId="2" borderId="2" xfId="0" applyNumberFormat="1" applyFont="1" applyFill="1" applyBorder="1"/>
    <xf numFmtId="0" fontId="26" fillId="2" borderId="8" xfId="0" applyNumberFormat="1" applyFont="1" applyFill="1" applyBorder="1"/>
    <xf numFmtId="0" fontId="27" fillId="2" borderId="4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3" fillId="2" borderId="6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49" fontId="1" fillId="2" borderId="5" xfId="0" applyNumberFormat="1" applyFont="1" applyFill="1" applyBorder="1"/>
    <xf numFmtId="4" fontId="1" fillId="2" borderId="5" xfId="0" applyNumberFormat="1" applyFont="1" applyFill="1" applyBorder="1"/>
    <xf numFmtId="164" fontId="1" fillId="2" borderId="5" xfId="0" applyNumberFormat="1" applyFont="1" applyFill="1" applyBorder="1"/>
    <xf numFmtId="3" fontId="1" fillId="2" borderId="5" xfId="0" applyNumberFormat="1" applyFont="1" applyFill="1" applyBorder="1"/>
    <xf numFmtId="0" fontId="84" fillId="2" borderId="0" xfId="0" applyFont="1" applyFill="1"/>
    <xf numFmtId="0" fontId="11" fillId="2" borderId="5" xfId="0" applyNumberFormat="1" applyFont="1" applyFill="1" applyBorder="1" applyAlignment="1">
      <alignment horizontal="left"/>
    </xf>
    <xf numFmtId="2" fontId="37" fillId="2" borderId="6" xfId="0" applyNumberFormat="1" applyFont="1" applyFill="1" applyBorder="1" applyAlignment="1">
      <alignment horizontal="left"/>
    </xf>
    <xf numFmtId="0" fontId="15" fillId="2" borderId="5" xfId="0" applyNumberFormat="1" applyFont="1" applyFill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0" fontId="17" fillId="2" borderId="10" xfId="0" applyNumberFormat="1" applyFont="1" applyFill="1" applyBorder="1"/>
    <xf numFmtId="0" fontId="18" fillId="2" borderId="1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6" fillId="2" borderId="1" xfId="0" applyNumberFormat="1" applyFont="1" applyFill="1" applyBorder="1"/>
    <xf numFmtId="0" fontId="67" fillId="2" borderId="1" xfId="0" applyNumberFormat="1" applyFont="1" applyFill="1" applyBorder="1"/>
    <xf numFmtId="0" fontId="68" fillId="2" borderId="1" xfId="0" applyNumberFormat="1" applyFont="1" applyFill="1" applyBorder="1" applyAlignment="1">
      <alignment wrapText="1"/>
    </xf>
    <xf numFmtId="0" fontId="69" fillId="2" borderId="1" xfId="0" applyNumberFormat="1" applyFont="1" applyFill="1" applyBorder="1"/>
    <xf numFmtId="0" fontId="21" fillId="2" borderId="1" xfId="0" applyNumberFormat="1" applyFont="1" applyFill="1" applyBorder="1"/>
    <xf numFmtId="0" fontId="70" fillId="2" borderId="1" xfId="0" applyNumberFormat="1" applyFont="1" applyFill="1" applyBorder="1"/>
    <xf numFmtId="1" fontId="69" fillId="2" borderId="1" xfId="0" applyNumberFormat="1" applyFont="1" applyFill="1" applyBorder="1"/>
    <xf numFmtId="0" fontId="71" fillId="2" borderId="1" xfId="0" applyNumberFormat="1" applyFont="1" applyFill="1" applyBorder="1"/>
    <xf numFmtId="0" fontId="72" fillId="2" borderId="1" xfId="0" applyNumberFormat="1" applyFont="1" applyFill="1" applyBorder="1" applyAlignment="1">
      <alignment horizontal="center"/>
    </xf>
    <xf numFmtId="0" fontId="74" fillId="2" borderId="1" xfId="0" applyNumberFormat="1" applyFont="1" applyFill="1" applyBorder="1" applyAlignment="1">
      <alignment horizontal="left" wrapText="1"/>
    </xf>
    <xf numFmtId="0" fontId="75" fillId="2" borderId="1" xfId="0" applyNumberFormat="1" applyFont="1" applyFill="1" applyBorder="1" applyAlignment="1">
      <alignment horizontal="left"/>
    </xf>
    <xf numFmtId="0" fontId="76" fillId="2" borderId="1" xfId="0" applyNumberFormat="1" applyFont="1" applyFill="1" applyBorder="1" applyAlignment="1">
      <alignment horizontal="left"/>
    </xf>
    <xf numFmtId="0" fontId="77" fillId="2" borderId="1" xfId="0" applyNumberFormat="1" applyFont="1" applyFill="1" applyBorder="1" applyAlignment="1">
      <alignment wrapText="1"/>
    </xf>
    <xf numFmtId="0" fontId="78" fillId="2" borderId="1" xfId="0" applyNumberFormat="1" applyFont="1" applyFill="1" applyBorder="1"/>
    <xf numFmtId="49" fontId="80" fillId="2" borderId="1" xfId="0" applyNumberFormat="1" applyFont="1" applyFill="1" applyBorder="1"/>
    <xf numFmtId="0" fontId="19" fillId="2" borderId="1" xfId="0" applyNumberFormat="1" applyFont="1" applyFill="1" applyBorder="1" applyAlignment="1">
      <alignment horizontal="center"/>
    </xf>
    <xf numFmtId="0" fontId="30" fillId="2" borderId="1" xfId="0" applyNumberFormat="1" applyFont="1" applyFill="1" applyBorder="1"/>
    <xf numFmtId="0" fontId="82" fillId="2" borderId="1" xfId="0" applyNumberFormat="1" applyFont="1" applyFill="1" applyBorder="1" applyAlignment="1">
      <alignment vertical="center"/>
    </xf>
    <xf numFmtId="0" fontId="83" fillId="2" borderId="1" xfId="0" applyNumberFormat="1" applyFont="1" applyFill="1" applyBorder="1"/>
    <xf numFmtId="0" fontId="20" fillId="2" borderId="1" xfId="0" applyNumberFormat="1" applyFont="1" applyFill="1" applyBorder="1"/>
    <xf numFmtId="0" fontId="36" fillId="2" borderId="6" xfId="0" applyNumberFormat="1" applyFont="1" applyFill="1" applyBorder="1" applyAlignment="1"/>
    <xf numFmtId="0" fontId="36" fillId="2" borderId="7" xfId="0" applyNumberFormat="1" applyFont="1" applyFill="1" applyBorder="1" applyAlignment="1"/>
    <xf numFmtId="0" fontId="1" fillId="2" borderId="5" xfId="0" applyNumberFormat="1" applyFont="1" applyFill="1" applyBorder="1" applyAlignment="1">
      <alignment horizontal="left"/>
    </xf>
    <xf numFmtId="0" fontId="73" fillId="2" borderId="1" xfId="0" applyNumberFormat="1" applyFont="1" applyFill="1" applyBorder="1" applyAlignment="1">
      <alignment horizontal="left" wrapText="1"/>
    </xf>
    <xf numFmtId="0" fontId="79" fillId="2" borderId="1" xfId="0" applyNumberFormat="1" applyFont="1" applyFill="1" applyBorder="1" applyAlignment="1">
      <alignment wrapText="1"/>
    </xf>
    <xf numFmtId="0" fontId="81" fillId="2" borderId="1" xfId="0" applyNumberFormat="1" applyFont="1" applyFill="1" applyBorder="1" applyAlignment="1">
      <alignment horizontal="left" vertical="center" wrapText="1"/>
    </xf>
    <xf numFmtId="0" fontId="51" fillId="2" borderId="25" xfId="0" applyNumberFormat="1" applyFont="1" applyFill="1" applyBorder="1" applyAlignment="1">
      <alignment horizontal="center" vertical="top" wrapText="1"/>
    </xf>
    <xf numFmtId="0" fontId="52" fillId="2" borderId="24" xfId="0" applyNumberFormat="1" applyFont="1" applyFill="1" applyBorder="1" applyAlignment="1">
      <alignment horizontal="center" vertical="top" wrapText="1"/>
    </xf>
    <xf numFmtId="0" fontId="63" fillId="2" borderId="17" xfId="0" applyNumberFormat="1" applyFont="1" applyFill="1" applyBorder="1" applyAlignment="1">
      <alignment horizontal="center" vertical="top" wrapText="1"/>
    </xf>
    <xf numFmtId="0" fontId="48" fillId="2" borderId="25" xfId="0" applyNumberFormat="1" applyFont="1" applyFill="1" applyBorder="1" applyAlignment="1">
      <alignment horizontal="center" vertical="top" wrapText="1"/>
    </xf>
    <xf numFmtId="0" fontId="49" fillId="2" borderId="17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42" fillId="2" borderId="19" xfId="0" applyNumberFormat="1" applyFont="1" applyFill="1" applyBorder="1" applyAlignment="1">
      <alignment horizontal="center" vertical="top" wrapText="1"/>
    </xf>
    <xf numFmtId="0" fontId="64" fillId="2" borderId="11" xfId="0" applyNumberFormat="1" applyFont="1" applyFill="1" applyBorder="1" applyAlignment="1">
      <alignment horizontal="center" vertical="top" wrapText="1"/>
    </xf>
    <xf numFmtId="0" fontId="45" fillId="2" borderId="22" xfId="0" applyNumberFormat="1" applyFont="1" applyFill="1" applyBorder="1" applyAlignment="1">
      <alignment horizontal="center" vertical="top" wrapText="1"/>
    </xf>
    <xf numFmtId="0" fontId="46" fillId="2" borderId="12" xfId="0" applyNumberFormat="1" applyFont="1" applyFill="1" applyBorder="1" applyAlignment="1">
      <alignment horizontal="center" vertical="top" wrapText="1"/>
    </xf>
    <xf numFmtId="0" fontId="47" fillId="2" borderId="23" xfId="0" applyNumberFormat="1" applyFont="1" applyFill="1" applyBorder="1" applyAlignment="1">
      <alignment horizontal="center" vertical="top" wrapText="1"/>
    </xf>
    <xf numFmtId="0" fontId="65" fillId="2" borderId="1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3" fillId="2" borderId="1" xfId="0" applyNumberFormat="1" applyFont="1" applyFill="1" applyBorder="1" applyAlignment="1">
      <alignment horizontal="center"/>
    </xf>
    <xf numFmtId="0" fontId="54" fillId="2" borderId="26" xfId="0" applyNumberFormat="1" applyFont="1" applyFill="1" applyBorder="1" applyAlignment="1">
      <alignment horizontal="right" vertical="center"/>
    </xf>
    <xf numFmtId="0" fontId="55" fillId="2" borderId="27" xfId="0" applyNumberFormat="1" applyFont="1" applyFill="1" applyBorder="1" applyAlignment="1">
      <alignment horizontal="right" vertical="center"/>
    </xf>
    <xf numFmtId="0" fontId="56" fillId="2" borderId="28" xfId="0" applyNumberFormat="1" applyFont="1" applyFill="1" applyBorder="1" applyAlignment="1">
      <alignment horizontal="right" vertical="center"/>
    </xf>
    <xf numFmtId="0" fontId="57" fillId="2" borderId="29" xfId="0" applyNumberFormat="1" applyFont="1" applyFill="1" applyBorder="1" applyAlignment="1">
      <alignment horizontal="right" vertical="center"/>
    </xf>
    <xf numFmtId="0" fontId="58" fillId="2" borderId="7" xfId="0" applyNumberFormat="1" applyFont="1" applyFill="1" applyBorder="1" applyAlignment="1">
      <alignment horizontal="right" vertical="center"/>
    </xf>
    <xf numFmtId="0" fontId="59" fillId="2" borderId="30" xfId="0" applyNumberFormat="1" applyFont="1" applyFill="1" applyBorder="1" applyAlignment="1">
      <alignment horizontal="right" vertical="center"/>
    </xf>
    <xf numFmtId="0" fontId="3" fillId="2" borderId="29" xfId="0" applyNumberFormat="1" applyFont="1" applyFill="1" applyBorder="1" applyAlignment="1">
      <alignment horizontal="right" vertical="center"/>
    </xf>
    <xf numFmtId="0" fontId="60" fillId="2" borderId="31" xfId="0" applyNumberFormat="1" applyFont="1" applyFill="1" applyBorder="1" applyAlignment="1">
      <alignment horizontal="right" vertical="center"/>
    </xf>
    <xf numFmtId="0" fontId="61" fillId="2" borderId="32" xfId="0" applyNumberFormat="1" applyFont="1" applyFill="1" applyBorder="1" applyAlignment="1">
      <alignment horizontal="right" vertical="center"/>
    </xf>
    <xf numFmtId="0" fontId="62" fillId="2" borderId="33" xfId="0" applyNumberFormat="1" applyFont="1" applyFill="1" applyBorder="1" applyAlignment="1">
      <alignment horizontal="right" vertical="center"/>
    </xf>
    <xf numFmtId="0" fontId="39" fillId="2" borderId="1" xfId="0" applyNumberFormat="1" applyFont="1" applyFill="1" applyBorder="1" applyAlignment="1">
      <alignment horizontal="left"/>
    </xf>
    <xf numFmtId="0" fontId="40" fillId="2" borderId="1" xfId="0" applyNumberFormat="1" applyFont="1" applyFill="1" applyBorder="1" applyAlignment="1">
      <alignment horizontal="right"/>
    </xf>
    <xf numFmtId="0" fontId="41" fillId="2" borderId="1" xfId="0" applyNumberFormat="1" applyFont="1" applyFill="1" applyBorder="1"/>
    <xf numFmtId="0" fontId="43" fillId="2" borderId="20" xfId="0" applyNumberFormat="1" applyFont="1" applyFill="1" applyBorder="1" applyAlignment="1">
      <alignment horizontal="center" vertical="top" wrapText="1"/>
    </xf>
    <xf numFmtId="0" fontId="44" fillId="2" borderId="21" xfId="0" applyNumberFormat="1" applyFont="1" applyFill="1" applyBorder="1" applyAlignment="1">
      <alignment horizontal="center" vertical="top" wrapText="1"/>
    </xf>
    <xf numFmtId="0" fontId="36" fillId="2" borderId="5" xfId="0" applyNumberFormat="1" applyFont="1" applyFill="1" applyBorder="1" applyAlignment="1">
      <alignment horizontal="right"/>
    </xf>
    <xf numFmtId="0" fontId="37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/>
    <xf numFmtId="1" fontId="36" fillId="2" borderId="5" xfId="0" applyNumberFormat="1" applyFont="1" applyFill="1" applyBorder="1" applyAlignment="1">
      <alignment horizontal="right" wrapText="1"/>
    </xf>
    <xf numFmtId="2" fontId="37" fillId="2" borderId="6" xfId="0" applyNumberFormat="1" applyFont="1" applyFill="1" applyBorder="1" applyAlignment="1">
      <alignment horizontal="right" wrapText="1"/>
    </xf>
    <xf numFmtId="0" fontId="36" fillId="2" borderId="5" xfId="0" applyNumberFormat="1" applyFont="1" applyFill="1" applyBorder="1" applyAlignment="1">
      <alignment horizontal="right" wrapText="1"/>
    </xf>
    <xf numFmtId="0" fontId="37" fillId="2" borderId="6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5"/>
  <sheetViews>
    <sheetView tabSelected="1" topLeftCell="H9" zoomScale="85" zoomScaleNormal="85" workbookViewId="0">
      <selection activeCell="Q19" sqref="Q19:R19"/>
    </sheetView>
  </sheetViews>
  <sheetFormatPr defaultRowHeight="12.75" customHeight="1" x14ac:dyDescent="0.25"/>
  <cols>
    <col min="1" max="1" width="5.28515625" style="3" customWidth="1"/>
    <col min="2" max="2" width="7.42578125" style="3" customWidth="1"/>
    <col min="3" max="3" width="17.28515625" style="3" customWidth="1"/>
    <col min="4" max="4" width="11.42578125" style="3" customWidth="1"/>
    <col min="5" max="6" width="16.140625" style="3" customWidth="1"/>
    <col min="7" max="7" width="17.28515625" style="3" customWidth="1"/>
    <col min="8" max="8" width="10.5703125" style="3" customWidth="1"/>
    <col min="9" max="9" width="15.28515625" style="3" customWidth="1"/>
    <col min="10" max="10" width="17.5703125" style="3" customWidth="1"/>
    <col min="11" max="11" width="14.42578125" style="3" customWidth="1"/>
    <col min="12" max="12" width="15.7109375" style="3" customWidth="1"/>
    <col min="13" max="13" width="15" style="3" customWidth="1"/>
    <col min="14" max="14" width="10.85546875" style="3" customWidth="1"/>
    <col min="15" max="16" width="11.140625" style="3" customWidth="1"/>
    <col min="17" max="18" width="12.140625" style="3" customWidth="1"/>
    <col min="19" max="21" width="11.140625" style="3" customWidth="1"/>
    <col min="22" max="22" width="16" style="3" customWidth="1"/>
    <col min="23" max="23" width="15.28515625" style="3" customWidth="1"/>
    <col min="24" max="25" width="13.85546875" style="3" customWidth="1"/>
    <col min="26" max="26" width="15" style="3" customWidth="1"/>
    <col min="27" max="27" width="13.7109375" style="3" customWidth="1"/>
    <col min="28" max="41" width="9.140625" style="3" customWidth="1"/>
    <col min="42" max="16384" width="9.140625" style="8"/>
  </cols>
  <sheetData>
    <row r="1" spans="2:41" ht="13.5" customHeight="1" x14ac:dyDescent="0.25">
      <c r="E1" s="23"/>
      <c r="F1" s="23"/>
      <c r="G1" s="23"/>
      <c r="H1" s="23"/>
      <c r="I1" s="23"/>
      <c r="J1" s="23"/>
      <c r="K1" s="23"/>
      <c r="L1" s="23"/>
      <c r="N1" s="23"/>
      <c r="V1" s="23"/>
      <c r="X1" s="24"/>
      <c r="Y1" s="24"/>
      <c r="Z1" s="24"/>
    </row>
    <row r="2" spans="2:41" ht="22.5" customHeight="1" x14ac:dyDescent="0.25">
      <c r="C2" s="25" t="s">
        <v>0</v>
      </c>
      <c r="D2" s="26"/>
      <c r="E2" s="26"/>
      <c r="F2" s="26"/>
      <c r="G2" s="26"/>
      <c r="H2" s="26"/>
      <c r="I2" s="26"/>
      <c r="J2" s="26"/>
      <c r="K2" s="26"/>
      <c r="L2" s="26"/>
      <c r="M2" s="27"/>
      <c r="N2" s="23"/>
      <c r="V2" s="23"/>
      <c r="X2" s="28"/>
      <c r="Y2" s="28"/>
      <c r="Z2" s="28"/>
    </row>
    <row r="3" spans="2:41" ht="12.75" customHeight="1" x14ac:dyDescent="0.25">
      <c r="X3" s="28"/>
      <c r="Y3" s="28"/>
      <c r="Z3" s="28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2:41" ht="12.75" customHeight="1" x14ac:dyDescent="0.25">
      <c r="B4" s="97" t="s">
        <v>137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2:41" ht="15.75" customHeight="1" x14ac:dyDescent="0.25">
      <c r="B5" s="109"/>
      <c r="C5" s="109"/>
      <c r="D5" s="110" t="s">
        <v>1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29"/>
    </row>
    <row r="6" spans="2:41" ht="14.25" customHeight="1" x14ac:dyDescent="0.25">
      <c r="J6" s="28"/>
      <c r="K6" s="28"/>
      <c r="L6" s="28"/>
      <c r="N6" s="30"/>
      <c r="O6" s="30"/>
      <c r="P6" s="30"/>
      <c r="Q6" s="30"/>
      <c r="R6" s="30"/>
      <c r="S6" s="30"/>
      <c r="T6" s="30"/>
      <c r="U6" s="30"/>
      <c r="V6" s="99" t="s">
        <v>2</v>
      </c>
      <c r="W6" s="100"/>
      <c r="X6" s="100"/>
      <c r="Y6" s="100"/>
      <c r="Z6" s="100"/>
      <c r="AA6" s="101"/>
    </row>
    <row r="7" spans="2:41" ht="14.25" customHeight="1" x14ac:dyDescent="0.25">
      <c r="J7" s="28"/>
      <c r="K7" s="28"/>
      <c r="L7" s="28"/>
      <c r="N7" s="30"/>
      <c r="O7" s="30"/>
      <c r="P7" s="30"/>
      <c r="Q7" s="30"/>
      <c r="R7" s="30"/>
      <c r="S7" s="30"/>
      <c r="T7" s="30"/>
      <c r="U7" s="30"/>
      <c r="V7" s="102"/>
      <c r="W7" s="103"/>
      <c r="X7" s="103"/>
      <c r="Y7" s="103"/>
      <c r="Z7" s="103"/>
      <c r="AA7" s="104"/>
    </row>
    <row r="8" spans="2:41" ht="14.25" customHeight="1" x14ac:dyDescent="0.25">
      <c r="J8" s="28"/>
      <c r="K8" s="28"/>
      <c r="L8" s="28"/>
      <c r="N8" s="31"/>
      <c r="O8" s="31"/>
      <c r="P8" s="31"/>
      <c r="Q8" s="31"/>
      <c r="R8" s="31"/>
      <c r="S8" s="31"/>
      <c r="T8" s="31"/>
      <c r="U8" s="31"/>
      <c r="V8" s="105" t="s">
        <v>136</v>
      </c>
      <c r="W8" s="103"/>
      <c r="X8" s="103"/>
      <c r="Y8" s="103"/>
      <c r="Z8" s="103"/>
      <c r="AA8" s="104"/>
    </row>
    <row r="9" spans="2:41" ht="13.5" customHeight="1" thickBot="1" x14ac:dyDescent="0.3">
      <c r="J9" s="28"/>
      <c r="K9" s="28"/>
      <c r="L9" s="28"/>
      <c r="N9" s="31"/>
      <c r="O9" s="31"/>
      <c r="P9" s="31"/>
      <c r="Q9" s="31"/>
      <c r="R9" s="31"/>
      <c r="S9" s="31"/>
      <c r="T9" s="31"/>
      <c r="U9" s="31"/>
      <c r="V9" s="106"/>
      <c r="W9" s="107"/>
      <c r="X9" s="107"/>
      <c r="Y9" s="107"/>
      <c r="Z9" s="107"/>
      <c r="AA9" s="108"/>
    </row>
    <row r="10" spans="2:41" ht="12.75" customHeight="1" x14ac:dyDescent="0.25"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32"/>
    </row>
    <row r="11" spans="2:41" ht="18" customHeight="1" x14ac:dyDescent="0.2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2:41" ht="18" customHeight="1" x14ac:dyDescent="0.25"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2:41" ht="15" customHeight="1" x14ac:dyDescent="0.25">
      <c r="B13" s="85" t="s">
        <v>3</v>
      </c>
      <c r="C13" s="85" t="s">
        <v>4</v>
      </c>
      <c r="D13" s="85" t="s">
        <v>5</v>
      </c>
      <c r="E13" s="85" t="s">
        <v>6</v>
      </c>
      <c r="F13" s="85" t="s">
        <v>7</v>
      </c>
      <c r="G13" s="85" t="s">
        <v>8</v>
      </c>
      <c r="H13" s="85" t="s">
        <v>9</v>
      </c>
      <c r="I13" s="85" t="s">
        <v>10</v>
      </c>
      <c r="J13" s="85" t="s">
        <v>11</v>
      </c>
      <c r="K13" s="88" t="s">
        <v>12</v>
      </c>
      <c r="L13" s="88" t="s">
        <v>13</v>
      </c>
      <c r="M13" s="88" t="s">
        <v>14</v>
      </c>
      <c r="N13" s="88" t="s">
        <v>15</v>
      </c>
      <c r="O13" s="91" t="s">
        <v>16</v>
      </c>
      <c r="P13" s="112"/>
      <c r="Q13" s="112"/>
      <c r="R13" s="112"/>
      <c r="S13" s="112"/>
      <c r="T13" s="112"/>
      <c r="U13" s="113"/>
      <c r="V13" s="88" t="s">
        <v>17</v>
      </c>
      <c r="W13" s="88" t="s">
        <v>18</v>
      </c>
      <c r="X13" s="88" t="s">
        <v>19</v>
      </c>
      <c r="Y13" s="88" t="s">
        <v>20</v>
      </c>
      <c r="Z13" s="88" t="s">
        <v>21</v>
      </c>
      <c r="AA13" s="91" t="s">
        <v>22</v>
      </c>
      <c r="AB13" s="96"/>
    </row>
    <row r="14" spans="2:41" ht="15" customHeight="1" x14ac:dyDescent="0.25">
      <c r="B14" s="86"/>
      <c r="C14" s="86"/>
      <c r="D14" s="86"/>
      <c r="E14" s="86"/>
      <c r="F14" s="86"/>
      <c r="G14" s="87"/>
      <c r="H14" s="86"/>
      <c r="I14" s="86"/>
      <c r="J14" s="86"/>
      <c r="K14" s="90"/>
      <c r="L14" s="90"/>
      <c r="M14" s="90"/>
      <c r="N14" s="90"/>
      <c r="O14" s="35" t="s">
        <v>23</v>
      </c>
      <c r="P14" s="35" t="s">
        <v>24</v>
      </c>
      <c r="Q14" s="35" t="s">
        <v>25</v>
      </c>
      <c r="R14" s="35" t="s">
        <v>26</v>
      </c>
      <c r="S14" s="35" t="s">
        <v>27</v>
      </c>
      <c r="T14" s="35" t="s">
        <v>28</v>
      </c>
      <c r="U14" s="35" t="s">
        <v>29</v>
      </c>
      <c r="V14" s="90"/>
      <c r="W14" s="90"/>
      <c r="X14" s="89"/>
      <c r="Y14" s="89"/>
      <c r="Z14" s="89"/>
      <c r="AA14" s="92"/>
      <c r="AB14" s="96"/>
    </row>
    <row r="15" spans="2:41" ht="15" customHeight="1" x14ac:dyDescent="0.25">
      <c r="B15" s="36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7">
        <v>10</v>
      </c>
      <c r="L15" s="37">
        <v>11</v>
      </c>
      <c r="M15" s="37">
        <v>12</v>
      </c>
      <c r="N15" s="37">
        <v>13</v>
      </c>
      <c r="O15" s="93">
        <v>14</v>
      </c>
      <c r="P15" s="94"/>
      <c r="Q15" s="94"/>
      <c r="R15" s="94"/>
      <c r="S15" s="94"/>
      <c r="T15" s="94"/>
      <c r="U15" s="95"/>
      <c r="V15" s="37">
        <v>15</v>
      </c>
      <c r="W15" s="37">
        <v>16</v>
      </c>
      <c r="X15" s="37">
        <v>17</v>
      </c>
      <c r="Y15" s="37">
        <v>18</v>
      </c>
      <c r="Z15" s="37">
        <v>19</v>
      </c>
      <c r="AA15" s="37">
        <v>20</v>
      </c>
    </row>
    <row r="16" spans="2:41" ht="15" customHeight="1" x14ac:dyDescent="0.25">
      <c r="B16" s="38" t="s">
        <v>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0"/>
      <c r="Y16" s="40"/>
      <c r="Z16" s="40"/>
      <c r="AA16" s="41"/>
    </row>
    <row r="17" spans="1:41" ht="15" customHeight="1" x14ac:dyDescent="0.25">
      <c r="B17" s="42" t="s">
        <v>31</v>
      </c>
      <c r="C17" s="43"/>
      <c r="D17" s="4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" t="s">
        <v>32</v>
      </c>
      <c r="X17" s="2" t="s">
        <v>32</v>
      </c>
      <c r="Y17" s="45"/>
      <c r="Z17" s="45"/>
      <c r="AA17" s="7"/>
    </row>
    <row r="18" spans="1:41" ht="15" customHeight="1" x14ac:dyDescent="0.25">
      <c r="B18" s="38" t="s">
        <v>33</v>
      </c>
      <c r="C18" s="79"/>
      <c r="D18" s="80"/>
      <c r="E18" s="80"/>
      <c r="F18" s="80"/>
      <c r="G18" s="80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0"/>
      <c r="Y18" s="40"/>
      <c r="Z18" s="40"/>
      <c r="AA18" s="41"/>
    </row>
    <row r="19" spans="1:41" s="51" customFormat="1" ht="15" customHeight="1" x14ac:dyDescent="0.25">
      <c r="A19" s="3"/>
      <c r="B19" s="10" t="s">
        <v>130</v>
      </c>
      <c r="C19" s="1" t="s">
        <v>37</v>
      </c>
      <c r="D19" s="1" t="s">
        <v>131</v>
      </c>
      <c r="E19" s="1" t="s">
        <v>132</v>
      </c>
      <c r="F19" s="1" t="s">
        <v>132</v>
      </c>
      <c r="G19" s="10" t="s">
        <v>133</v>
      </c>
      <c r="H19" s="46" t="s">
        <v>129</v>
      </c>
      <c r="I19" s="46">
        <v>100</v>
      </c>
      <c r="J19" s="47" t="s">
        <v>134</v>
      </c>
      <c r="K19" s="10" t="s">
        <v>51</v>
      </c>
      <c r="L19" s="10"/>
      <c r="M19" s="10" t="s">
        <v>135</v>
      </c>
      <c r="N19" s="10"/>
      <c r="O19" s="10"/>
      <c r="P19" s="10"/>
      <c r="Q19" s="48">
        <f>7798620.53*82/100</f>
        <v>6394868.8346000006</v>
      </c>
      <c r="R19" s="48">
        <f>7798620.53-Q19</f>
        <v>1403751.6953999996</v>
      </c>
      <c r="S19" s="10"/>
      <c r="T19" s="10"/>
      <c r="U19" s="10"/>
      <c r="V19" s="49">
        <f>SUM(O19:U19)</f>
        <v>7798620.5300000003</v>
      </c>
      <c r="W19" s="49">
        <f>V19</f>
        <v>7798620.5300000003</v>
      </c>
      <c r="X19" s="50">
        <f>W19*1.12</f>
        <v>8734454.9936000016</v>
      </c>
      <c r="Y19" s="10"/>
      <c r="Z19" s="81">
        <v>2017</v>
      </c>
      <c r="AA19" s="10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" customHeight="1" x14ac:dyDescent="0.25">
      <c r="B20" s="42" t="s">
        <v>34</v>
      </c>
      <c r="C20" s="43"/>
      <c r="D20" s="4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14">
        <v>7798620.5300000003</v>
      </c>
      <c r="X20" s="115">
        <v>8734454.9936000016</v>
      </c>
      <c r="Y20" s="45"/>
      <c r="Z20" s="45"/>
      <c r="AA20" s="7"/>
    </row>
    <row r="21" spans="1:41" ht="15" customHeight="1" x14ac:dyDescent="0.25">
      <c r="B21" s="38" t="s">
        <v>35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  <c r="Y21" s="40"/>
      <c r="Z21" s="40"/>
      <c r="AA21" s="41"/>
    </row>
    <row r="22" spans="1:41" ht="15" customHeight="1" x14ac:dyDescent="0.25">
      <c r="B22" s="4" t="s">
        <v>36</v>
      </c>
      <c r="C22" s="1" t="s">
        <v>37</v>
      </c>
      <c r="D22" s="1" t="s">
        <v>38</v>
      </c>
      <c r="E22" s="1" t="s">
        <v>39</v>
      </c>
      <c r="F22" s="1" t="s">
        <v>39</v>
      </c>
      <c r="G22" s="1" t="s">
        <v>40</v>
      </c>
      <c r="H22" s="5" t="s">
        <v>41</v>
      </c>
      <c r="I22" s="6">
        <v>0</v>
      </c>
      <c r="J22" s="1" t="s">
        <v>42</v>
      </c>
      <c r="K22" s="1" t="s">
        <v>43</v>
      </c>
      <c r="L22" s="1" t="s">
        <v>32</v>
      </c>
      <c r="M22" s="1" t="s">
        <v>44</v>
      </c>
      <c r="N22" s="5" t="s">
        <v>32</v>
      </c>
      <c r="O22" s="1">
        <v>4558125</v>
      </c>
      <c r="P22" s="1">
        <v>2454375</v>
      </c>
      <c r="Q22" s="1" t="s">
        <v>32</v>
      </c>
      <c r="R22" s="1" t="s">
        <v>32</v>
      </c>
      <c r="S22" s="1" t="s">
        <v>32</v>
      </c>
      <c r="T22" s="1" t="s">
        <v>32</v>
      </c>
      <c r="U22" s="1" t="s">
        <v>32</v>
      </c>
      <c r="V22" s="1">
        <v>7012500</v>
      </c>
      <c r="W22" s="1" t="s">
        <v>32</v>
      </c>
      <c r="X22" s="2" t="s">
        <v>32</v>
      </c>
      <c r="Y22" s="2" t="s">
        <v>32</v>
      </c>
      <c r="Z22" s="7" t="s">
        <v>45</v>
      </c>
      <c r="AA22" s="7" t="s">
        <v>32</v>
      </c>
    </row>
    <row r="23" spans="1:41" ht="15" customHeight="1" x14ac:dyDescent="0.25">
      <c r="B23" s="4" t="s">
        <v>46</v>
      </c>
      <c r="C23" s="1" t="s">
        <v>37</v>
      </c>
      <c r="D23" s="1" t="s">
        <v>38</v>
      </c>
      <c r="E23" s="1" t="s">
        <v>39</v>
      </c>
      <c r="F23" s="1" t="s">
        <v>39</v>
      </c>
      <c r="G23" s="1" t="s">
        <v>40</v>
      </c>
      <c r="H23" s="5" t="s">
        <v>41</v>
      </c>
      <c r="I23" s="6">
        <v>0</v>
      </c>
      <c r="J23" s="1" t="s">
        <v>42</v>
      </c>
      <c r="K23" s="1" t="s">
        <v>43</v>
      </c>
      <c r="L23" s="1" t="s">
        <v>32</v>
      </c>
      <c r="M23" s="1" t="s">
        <v>44</v>
      </c>
      <c r="N23" s="5" t="s">
        <v>32</v>
      </c>
      <c r="O23" s="1">
        <v>4558125</v>
      </c>
      <c r="P23" s="1">
        <v>3937500</v>
      </c>
      <c r="Q23" s="1" t="s">
        <v>32</v>
      </c>
      <c r="R23" s="1" t="s">
        <v>32</v>
      </c>
      <c r="S23" s="1" t="s">
        <v>32</v>
      </c>
      <c r="T23" s="1" t="s">
        <v>32</v>
      </c>
      <c r="U23" s="1" t="s">
        <v>32</v>
      </c>
      <c r="V23" s="1">
        <v>8495625</v>
      </c>
      <c r="W23" s="114">
        <v>8495625</v>
      </c>
      <c r="X23" s="115">
        <v>9515100</v>
      </c>
      <c r="Y23" s="2" t="s">
        <v>32</v>
      </c>
      <c r="Z23" s="7" t="s">
        <v>45</v>
      </c>
      <c r="AA23" s="7" t="s">
        <v>47</v>
      </c>
    </row>
    <row r="24" spans="1:41" ht="15" customHeight="1" x14ac:dyDescent="0.25">
      <c r="B24" s="4" t="s">
        <v>48</v>
      </c>
      <c r="C24" s="1" t="s">
        <v>37</v>
      </c>
      <c r="D24" s="1" t="s">
        <v>38</v>
      </c>
      <c r="E24" s="1" t="s">
        <v>39</v>
      </c>
      <c r="F24" s="1" t="s">
        <v>39</v>
      </c>
      <c r="G24" s="1" t="s">
        <v>49</v>
      </c>
      <c r="H24" s="5" t="s">
        <v>41</v>
      </c>
      <c r="I24" s="6">
        <v>100</v>
      </c>
      <c r="J24" s="1" t="s">
        <v>50</v>
      </c>
      <c r="K24" s="1" t="s">
        <v>51</v>
      </c>
      <c r="L24" s="1" t="s">
        <v>32</v>
      </c>
      <c r="M24" s="1" t="s">
        <v>52</v>
      </c>
      <c r="N24" s="5" t="s">
        <v>32</v>
      </c>
      <c r="O24" s="1" t="s">
        <v>32</v>
      </c>
      <c r="P24" s="1">
        <v>402990</v>
      </c>
      <c r="Q24" s="1">
        <v>431300</v>
      </c>
      <c r="R24" s="1">
        <v>461510</v>
      </c>
      <c r="S24" s="1" t="s">
        <v>32</v>
      </c>
      <c r="T24" s="1" t="s">
        <v>32</v>
      </c>
      <c r="U24" s="1" t="s">
        <v>32</v>
      </c>
      <c r="V24" s="1">
        <v>1295800</v>
      </c>
      <c r="W24" s="114">
        <v>1295800</v>
      </c>
      <c r="X24" s="115">
        <v>1451296</v>
      </c>
      <c r="Y24" s="2" t="s">
        <v>32</v>
      </c>
      <c r="Z24" s="7" t="s">
        <v>53</v>
      </c>
      <c r="AA24" s="7" t="s">
        <v>32</v>
      </c>
    </row>
    <row r="25" spans="1:41" ht="15" customHeight="1" x14ac:dyDescent="0.25">
      <c r="B25" s="4" t="s">
        <v>54</v>
      </c>
      <c r="C25" s="1" t="s">
        <v>37</v>
      </c>
      <c r="D25" s="1" t="s">
        <v>55</v>
      </c>
      <c r="E25" s="1" t="s">
        <v>56</v>
      </c>
      <c r="F25" s="1" t="s">
        <v>56</v>
      </c>
      <c r="G25" s="1" t="s">
        <v>32</v>
      </c>
      <c r="H25" s="5" t="s">
        <v>57</v>
      </c>
      <c r="I25" s="6">
        <v>30</v>
      </c>
      <c r="J25" s="1" t="s">
        <v>58</v>
      </c>
      <c r="K25" s="1" t="s">
        <v>51</v>
      </c>
      <c r="L25" s="1" t="s">
        <v>32</v>
      </c>
      <c r="M25" s="1" t="s">
        <v>59</v>
      </c>
      <c r="N25" s="5" t="s">
        <v>32</v>
      </c>
      <c r="O25" s="10"/>
      <c r="P25" s="10"/>
      <c r="Q25" s="1">
        <v>338400</v>
      </c>
      <c r="R25" s="1">
        <v>169200</v>
      </c>
      <c r="S25" s="1">
        <v>169200</v>
      </c>
      <c r="T25" s="1">
        <v>253800</v>
      </c>
      <c r="U25" s="1">
        <v>169200</v>
      </c>
      <c r="V25" s="1">
        <v>1099800</v>
      </c>
      <c r="W25" s="114">
        <v>1099800</v>
      </c>
      <c r="X25" s="115">
        <f>W25*1.12</f>
        <v>1231776.0000000002</v>
      </c>
      <c r="Y25" s="2" t="s">
        <v>32</v>
      </c>
      <c r="Z25" s="7" t="s">
        <v>60</v>
      </c>
      <c r="AA25" s="7" t="s">
        <v>32</v>
      </c>
    </row>
    <row r="26" spans="1:41" ht="15" customHeight="1" x14ac:dyDescent="0.25">
      <c r="B26" s="4" t="s">
        <v>61</v>
      </c>
      <c r="C26" s="1" t="s">
        <v>37</v>
      </c>
      <c r="D26" s="1" t="s">
        <v>62</v>
      </c>
      <c r="E26" s="1" t="s">
        <v>63</v>
      </c>
      <c r="F26" s="1" t="s">
        <v>64</v>
      </c>
      <c r="G26" s="1" t="s">
        <v>65</v>
      </c>
      <c r="H26" s="5" t="s">
        <v>41</v>
      </c>
      <c r="I26" s="6">
        <v>100</v>
      </c>
      <c r="J26" s="1" t="s">
        <v>58</v>
      </c>
      <c r="K26" s="1" t="s">
        <v>51</v>
      </c>
      <c r="L26" s="1" t="s">
        <v>32</v>
      </c>
      <c r="M26" s="1" t="s">
        <v>66</v>
      </c>
      <c r="N26" s="5" t="s">
        <v>32</v>
      </c>
      <c r="O26" s="1" t="s">
        <v>32</v>
      </c>
      <c r="P26" s="1" t="s">
        <v>32</v>
      </c>
      <c r="Q26" s="1">
        <v>6522000</v>
      </c>
      <c r="R26" s="1">
        <v>6913320</v>
      </c>
      <c r="S26" s="1">
        <v>7258986</v>
      </c>
      <c r="T26" s="1" t="s">
        <v>32</v>
      </c>
      <c r="U26" s="1" t="s">
        <v>32</v>
      </c>
      <c r="V26" s="1">
        <v>20694306</v>
      </c>
      <c r="W26" s="114">
        <v>20694306</v>
      </c>
      <c r="X26" s="115">
        <v>23177622.719999999</v>
      </c>
      <c r="Y26" s="2" t="s">
        <v>32</v>
      </c>
      <c r="Z26" s="7" t="s">
        <v>60</v>
      </c>
      <c r="AA26" s="7" t="s">
        <v>32</v>
      </c>
    </row>
    <row r="27" spans="1:41" ht="15" customHeight="1" x14ac:dyDescent="0.25">
      <c r="B27" s="4" t="s">
        <v>67</v>
      </c>
      <c r="C27" s="1" t="s">
        <v>37</v>
      </c>
      <c r="D27" s="1" t="s">
        <v>68</v>
      </c>
      <c r="E27" s="1" t="s">
        <v>69</v>
      </c>
      <c r="F27" s="1" t="s">
        <v>69</v>
      </c>
      <c r="G27" s="1" t="s">
        <v>70</v>
      </c>
      <c r="H27" s="5" t="s">
        <v>57</v>
      </c>
      <c r="I27" s="6">
        <v>0</v>
      </c>
      <c r="J27" s="1" t="s">
        <v>71</v>
      </c>
      <c r="K27" s="1" t="s">
        <v>51</v>
      </c>
      <c r="L27" s="1" t="s">
        <v>32</v>
      </c>
      <c r="M27" s="1" t="s">
        <v>44</v>
      </c>
      <c r="N27" s="5" t="s">
        <v>32</v>
      </c>
      <c r="O27" s="1" t="s">
        <v>32</v>
      </c>
      <c r="P27" s="1" t="s">
        <v>32</v>
      </c>
      <c r="Q27" s="1">
        <v>444390.11</v>
      </c>
      <c r="R27" s="1">
        <v>444390.11</v>
      </c>
      <c r="S27" s="1">
        <v>444390.11</v>
      </c>
      <c r="T27" s="1" t="s">
        <v>32</v>
      </c>
      <c r="U27" s="1" t="s">
        <v>32</v>
      </c>
      <c r="V27" s="1">
        <v>1333170.33</v>
      </c>
      <c r="W27" s="114" t="s">
        <v>32</v>
      </c>
      <c r="X27" s="115" t="s">
        <v>32</v>
      </c>
      <c r="Y27" s="2" t="s">
        <v>32</v>
      </c>
      <c r="Z27" s="7" t="s">
        <v>60</v>
      </c>
      <c r="AA27" s="7" t="s">
        <v>32</v>
      </c>
    </row>
    <row r="28" spans="1:41" ht="15" customHeight="1" x14ac:dyDescent="0.25">
      <c r="B28" s="4" t="s">
        <v>72</v>
      </c>
      <c r="C28" s="1" t="s">
        <v>37</v>
      </c>
      <c r="D28" s="1" t="s">
        <v>73</v>
      </c>
      <c r="E28" s="1" t="s">
        <v>74</v>
      </c>
      <c r="F28" s="1" t="s">
        <v>74</v>
      </c>
      <c r="G28" s="1" t="s">
        <v>70</v>
      </c>
      <c r="H28" s="5" t="s">
        <v>57</v>
      </c>
      <c r="I28" s="6">
        <v>0</v>
      </c>
      <c r="J28" s="1" t="s">
        <v>71</v>
      </c>
      <c r="K28" s="1" t="s">
        <v>51</v>
      </c>
      <c r="L28" s="1" t="s">
        <v>32</v>
      </c>
      <c r="M28" s="1" t="s">
        <v>44</v>
      </c>
      <c r="N28" s="5" t="s">
        <v>32</v>
      </c>
      <c r="O28" s="1" t="s">
        <v>32</v>
      </c>
      <c r="P28" s="1" t="s">
        <v>32</v>
      </c>
      <c r="Q28" s="1">
        <v>444390.11</v>
      </c>
      <c r="R28" s="1">
        <v>444390.11</v>
      </c>
      <c r="S28" s="1">
        <v>444390.11</v>
      </c>
      <c r="T28" s="1" t="s">
        <v>32</v>
      </c>
      <c r="U28" s="1" t="s">
        <v>32</v>
      </c>
      <c r="V28" s="1">
        <v>1333170.33</v>
      </c>
      <c r="W28" s="114"/>
      <c r="X28" s="115"/>
      <c r="Y28" s="2" t="s">
        <v>32</v>
      </c>
      <c r="Z28" s="7" t="s">
        <v>60</v>
      </c>
      <c r="AA28" s="7" t="s">
        <v>32</v>
      </c>
    </row>
    <row r="29" spans="1:41" ht="15" customHeight="1" x14ac:dyDescent="0.25">
      <c r="B29" s="9" t="s">
        <v>118</v>
      </c>
      <c r="C29" s="1" t="s">
        <v>37</v>
      </c>
      <c r="D29" s="1" t="s">
        <v>73</v>
      </c>
      <c r="E29" s="1" t="s">
        <v>74</v>
      </c>
      <c r="F29" s="1" t="s">
        <v>74</v>
      </c>
      <c r="G29" s="1" t="s">
        <v>70</v>
      </c>
      <c r="H29" s="5" t="s">
        <v>57</v>
      </c>
      <c r="I29" s="6">
        <v>0</v>
      </c>
      <c r="J29" s="1" t="s">
        <v>71</v>
      </c>
      <c r="K29" s="1" t="s">
        <v>51</v>
      </c>
      <c r="L29" s="1" t="s">
        <v>32</v>
      </c>
      <c r="M29" s="1" t="s">
        <v>44</v>
      </c>
      <c r="N29" s="5" t="s">
        <v>32</v>
      </c>
      <c r="O29" s="1" t="s">
        <v>32</v>
      </c>
      <c r="P29" s="1" t="s">
        <v>32</v>
      </c>
      <c r="Q29" s="1">
        <v>444390.11</v>
      </c>
      <c r="R29" s="1">
        <v>444390.11</v>
      </c>
      <c r="S29" s="1">
        <v>444390.11</v>
      </c>
      <c r="T29" s="1" t="s">
        <v>32</v>
      </c>
      <c r="U29" s="1" t="s">
        <v>32</v>
      </c>
      <c r="V29" s="1">
        <v>1333170.33</v>
      </c>
      <c r="W29" s="114">
        <v>0</v>
      </c>
      <c r="X29" s="115">
        <v>0</v>
      </c>
      <c r="Y29" s="2" t="s">
        <v>32</v>
      </c>
      <c r="Z29" s="7" t="s">
        <v>60</v>
      </c>
      <c r="AA29" s="10" t="s">
        <v>119</v>
      </c>
    </row>
    <row r="30" spans="1:41" s="18" customFormat="1" ht="15" customHeight="1" x14ac:dyDescent="0.25">
      <c r="A30" s="11"/>
      <c r="B30" s="12" t="s">
        <v>120</v>
      </c>
      <c r="C30" s="13" t="s">
        <v>37</v>
      </c>
      <c r="D30" s="13" t="s">
        <v>121</v>
      </c>
      <c r="E30" s="13" t="s">
        <v>122</v>
      </c>
      <c r="F30" s="13" t="s">
        <v>122</v>
      </c>
      <c r="G30" s="14" t="s">
        <v>123</v>
      </c>
      <c r="H30" s="15" t="s">
        <v>129</v>
      </c>
      <c r="I30" s="16">
        <v>100</v>
      </c>
      <c r="J30" s="13" t="s">
        <v>71</v>
      </c>
      <c r="K30" s="13" t="s">
        <v>51</v>
      </c>
      <c r="L30" s="13"/>
      <c r="M30" s="14" t="s">
        <v>124</v>
      </c>
      <c r="N30" s="17"/>
      <c r="O30" s="13"/>
      <c r="P30" s="13"/>
      <c r="Q30" s="13"/>
      <c r="R30" s="13">
        <v>6883333.333333334</v>
      </c>
      <c r="S30" s="13">
        <v>1966666.666666666</v>
      </c>
      <c r="U30" s="13"/>
      <c r="V30" s="19">
        <f>S30+R30</f>
        <v>8850000</v>
      </c>
      <c r="W30" s="117">
        <f>S30+R30</f>
        <v>8850000</v>
      </c>
      <c r="X30" s="118">
        <f>W30*1.12</f>
        <v>9912000.0000000019</v>
      </c>
      <c r="Y30" s="20"/>
      <c r="Z30" s="21">
        <v>2017</v>
      </c>
      <c r="AA30" s="22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s="18" customFormat="1" ht="15" customHeight="1" x14ac:dyDescent="0.25">
      <c r="A31" s="11"/>
      <c r="B31" s="12" t="s">
        <v>125</v>
      </c>
      <c r="C31" s="13" t="s">
        <v>37</v>
      </c>
      <c r="D31" s="13" t="s">
        <v>126</v>
      </c>
      <c r="E31" s="13" t="s">
        <v>127</v>
      </c>
      <c r="F31" s="13" t="s">
        <v>127</v>
      </c>
      <c r="G31" s="14"/>
      <c r="H31" s="15" t="s">
        <v>41</v>
      </c>
      <c r="I31" s="16">
        <v>100</v>
      </c>
      <c r="J31" s="13" t="s">
        <v>71</v>
      </c>
      <c r="K31" s="13" t="s">
        <v>51</v>
      </c>
      <c r="L31" s="13"/>
      <c r="M31" s="14" t="s">
        <v>128</v>
      </c>
      <c r="N31" s="17"/>
      <c r="O31" s="13"/>
      <c r="P31" s="13"/>
      <c r="Q31" s="13">
        <v>2200000</v>
      </c>
      <c r="R31" s="13">
        <v>2332000</v>
      </c>
      <c r="S31" s="13">
        <v>2448600</v>
      </c>
      <c r="T31" s="13"/>
      <c r="U31" s="13"/>
      <c r="V31" s="13">
        <f>S31+R31+Q31</f>
        <v>6980600</v>
      </c>
      <c r="W31" s="119">
        <f>S31+R31+Q31</f>
        <v>6980600</v>
      </c>
      <c r="X31" s="120">
        <f>W31*1.12</f>
        <v>7818272.0000000009</v>
      </c>
      <c r="Y31" s="20"/>
      <c r="Z31" s="21">
        <v>2017</v>
      </c>
      <c r="AA31" s="22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ht="15" customHeight="1" x14ac:dyDescent="0.25">
      <c r="B32" s="4" t="s">
        <v>75</v>
      </c>
      <c r="C32" s="1" t="s">
        <v>37</v>
      </c>
      <c r="D32" s="1" t="s">
        <v>38</v>
      </c>
      <c r="E32" s="1" t="s">
        <v>39</v>
      </c>
      <c r="F32" s="1" t="s">
        <v>39</v>
      </c>
      <c r="G32" s="1" t="s">
        <v>40</v>
      </c>
      <c r="H32" s="5" t="s">
        <v>41</v>
      </c>
      <c r="I32" s="6">
        <v>0</v>
      </c>
      <c r="J32" s="1" t="s">
        <v>42</v>
      </c>
      <c r="K32" s="1" t="s">
        <v>76</v>
      </c>
      <c r="L32" s="1" t="s">
        <v>32</v>
      </c>
      <c r="M32" s="1" t="s">
        <v>44</v>
      </c>
      <c r="N32" s="5" t="s">
        <v>32</v>
      </c>
      <c r="O32" s="1">
        <v>6942375</v>
      </c>
      <c r="P32" s="1">
        <v>70125</v>
      </c>
      <c r="Q32" s="1" t="s">
        <v>32</v>
      </c>
      <c r="R32" s="1" t="s">
        <v>32</v>
      </c>
      <c r="S32" s="1" t="s">
        <v>32</v>
      </c>
      <c r="T32" s="1" t="s">
        <v>32</v>
      </c>
      <c r="U32" s="1" t="s">
        <v>32</v>
      </c>
      <c r="V32" s="1" t="s">
        <v>32</v>
      </c>
      <c r="W32" s="1" t="s">
        <v>32</v>
      </c>
      <c r="X32" s="2" t="s">
        <v>32</v>
      </c>
      <c r="Y32" s="2" t="s">
        <v>32</v>
      </c>
      <c r="Z32" s="52">
        <v>2016</v>
      </c>
      <c r="AA32" s="7" t="s">
        <v>77</v>
      </c>
    </row>
    <row r="33" spans="1:37" ht="15" customHeight="1" x14ac:dyDescent="0.25">
      <c r="B33" s="42" t="s">
        <v>78</v>
      </c>
      <c r="C33" s="43"/>
      <c r="D33" s="4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49">
        <f>SUM(W22:W31)</f>
        <v>47416131</v>
      </c>
      <c r="X33" s="49">
        <f>SUM(X22:X31)</f>
        <v>53106066.719999999</v>
      </c>
      <c r="Y33" s="53"/>
      <c r="Z33" s="45"/>
      <c r="AA33" s="7"/>
    </row>
    <row r="34" spans="1:37" ht="12.75" customHeight="1" x14ac:dyDescent="0.25">
      <c r="B34" s="7"/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45"/>
      <c r="Y34" s="45"/>
      <c r="Z34" s="45"/>
      <c r="AA34" s="7"/>
    </row>
    <row r="35" spans="1:37" ht="12.75" customHeight="1" x14ac:dyDescent="0.25">
      <c r="B35" s="54" t="s">
        <v>79</v>
      </c>
      <c r="C35" s="54"/>
      <c r="D35" s="7"/>
      <c r="E35" s="5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16">
        <f>W33+W20</f>
        <v>55214751.530000001</v>
      </c>
      <c r="X35" s="116">
        <f>X33+X20</f>
        <v>61840521.713600002</v>
      </c>
      <c r="Y35" s="45"/>
      <c r="Z35" s="45"/>
      <c r="AA35" s="7"/>
    </row>
    <row r="36" spans="1:37" ht="12.75" customHeight="1" x14ac:dyDescent="0.25">
      <c r="B36" s="55"/>
      <c r="C36" s="55"/>
      <c r="D36" s="56"/>
      <c r="E36" s="55"/>
      <c r="F36" s="57"/>
      <c r="G36" s="57"/>
      <c r="H36" s="57"/>
      <c r="I36" s="57"/>
      <c r="J36" s="57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37" ht="14.25" customHeight="1" x14ac:dyDescent="0.25">
      <c r="A37" s="59"/>
      <c r="B37" s="59"/>
      <c r="C37" s="60" t="s">
        <v>80</v>
      </c>
      <c r="D37" s="61"/>
      <c r="E37" s="61"/>
      <c r="F37" s="61"/>
      <c r="G37" s="61"/>
      <c r="H37" s="61"/>
      <c r="I37" s="61"/>
      <c r="J37" s="61"/>
      <c r="K37" s="62"/>
      <c r="L37" s="62"/>
      <c r="M37" s="62"/>
      <c r="N37" s="62"/>
      <c r="O37" s="62"/>
      <c r="P37" s="62"/>
      <c r="Q37" s="62"/>
      <c r="R37" s="62"/>
      <c r="S37" s="63"/>
      <c r="T37" s="62"/>
      <c r="U37" s="62"/>
      <c r="V37" s="62"/>
      <c r="W37" s="62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</row>
    <row r="38" spans="1:37" ht="15.75" customHeight="1" x14ac:dyDescent="0.25">
      <c r="A38" s="59"/>
      <c r="B38" s="59"/>
      <c r="C38" s="60" t="s">
        <v>81</v>
      </c>
      <c r="D38" s="64"/>
      <c r="E38" s="64"/>
      <c r="F38" s="62"/>
      <c r="G38" s="62"/>
      <c r="H38" s="62"/>
      <c r="I38" s="62"/>
      <c r="J38" s="64"/>
      <c r="K38" s="62"/>
      <c r="L38" s="62"/>
      <c r="M38" s="62"/>
      <c r="N38" s="62"/>
      <c r="O38" s="62"/>
      <c r="P38" s="62"/>
      <c r="Q38" s="62"/>
      <c r="R38" s="63"/>
      <c r="S38" s="63"/>
      <c r="T38" s="62"/>
      <c r="U38" s="62"/>
      <c r="V38" s="62"/>
      <c r="W38" s="62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</row>
    <row r="39" spans="1:37" ht="15.75" customHeight="1" x14ac:dyDescent="0.25">
      <c r="A39" s="59"/>
      <c r="B39" s="59"/>
      <c r="C39" s="60" t="s">
        <v>82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5"/>
      <c r="S39" s="63"/>
      <c r="U39" s="62"/>
      <c r="V39" s="62"/>
      <c r="W39" s="62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</row>
    <row r="40" spans="1:37" ht="15.75" customHeight="1" x14ac:dyDescent="0.25">
      <c r="A40" s="59"/>
      <c r="B40" s="62"/>
      <c r="C40" s="60" t="s">
        <v>83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</row>
    <row r="41" spans="1:37" ht="15.75" customHeight="1" x14ac:dyDescent="0.25">
      <c r="A41" s="59"/>
      <c r="B41" s="59"/>
      <c r="C41" s="66" t="s">
        <v>84</v>
      </c>
      <c r="D41" s="64"/>
      <c r="E41" s="64"/>
      <c r="F41" s="64"/>
      <c r="G41" s="64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</row>
    <row r="42" spans="1:37" ht="15.75" customHeight="1" x14ac:dyDescent="0.25">
      <c r="A42" s="59"/>
      <c r="B42" s="67">
        <v>1</v>
      </c>
      <c r="C42" s="82" t="s">
        <v>85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68"/>
      <c r="W42" s="60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</row>
    <row r="43" spans="1:37" ht="15.75" customHeight="1" x14ac:dyDescent="0.25">
      <c r="A43" s="59"/>
      <c r="B43" s="67"/>
      <c r="C43" s="69" t="s">
        <v>86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0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  <row r="44" spans="1:37" ht="15.75" customHeight="1" x14ac:dyDescent="0.25">
      <c r="A44" s="59"/>
      <c r="B44" s="67"/>
      <c r="C44" s="70" t="s">
        <v>87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0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ht="15.75" customHeight="1" x14ac:dyDescent="0.25">
      <c r="A45" s="59"/>
      <c r="B45" s="67"/>
      <c r="C45" s="60" t="s">
        <v>88</v>
      </c>
      <c r="D45" s="71"/>
      <c r="E45" s="71"/>
      <c r="F45" s="71"/>
      <c r="G45" s="71"/>
      <c r="H45" s="71"/>
      <c r="I45" s="71"/>
      <c r="J45" s="71"/>
      <c r="K45" s="71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0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ht="15.75" customHeight="1" x14ac:dyDescent="0.25">
      <c r="A46" s="59"/>
      <c r="B46" s="67"/>
      <c r="C46" s="66" t="s">
        <v>89</v>
      </c>
      <c r="D46" s="71"/>
      <c r="E46" s="71"/>
      <c r="F46" s="71"/>
      <c r="G46" s="71"/>
      <c r="H46" s="71"/>
      <c r="I46" s="71"/>
      <c r="J46" s="71"/>
      <c r="K46" s="71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0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ht="15.75" customHeight="1" x14ac:dyDescent="0.25">
      <c r="A47" s="59"/>
      <c r="B47" s="67"/>
      <c r="C47" s="66" t="s">
        <v>90</v>
      </c>
      <c r="D47" s="71"/>
      <c r="E47" s="71"/>
      <c r="F47" s="71"/>
      <c r="G47" s="71"/>
      <c r="H47" s="71"/>
      <c r="I47" s="71"/>
      <c r="J47" s="71"/>
      <c r="K47" s="71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0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ht="15.75" customHeight="1" x14ac:dyDescent="0.25">
      <c r="A48" s="59"/>
      <c r="B48" s="67"/>
      <c r="C48" s="70" t="s">
        <v>91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0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ht="15" customHeight="1" x14ac:dyDescent="0.25">
      <c r="A49" s="59"/>
      <c r="B49" s="64"/>
      <c r="C49" s="60" t="s">
        <v>92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60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ht="15.75" customHeight="1" x14ac:dyDescent="0.25">
      <c r="A50" s="59"/>
      <c r="B50" s="64"/>
      <c r="C50" s="60" t="s">
        <v>93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60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spans="1:37" ht="15.75" customHeight="1" x14ac:dyDescent="0.25">
      <c r="A51" s="59"/>
      <c r="B51" s="64"/>
      <c r="C51" s="82" t="s">
        <v>94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68"/>
      <c r="W51" s="60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ht="15.75" customHeight="1" x14ac:dyDescent="0.25">
      <c r="A52" s="59"/>
      <c r="B52" s="64"/>
      <c r="C52" s="70" t="s">
        <v>95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0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ht="15.75" customHeight="1" x14ac:dyDescent="0.25">
      <c r="A53" s="59"/>
      <c r="B53" s="64"/>
      <c r="C53" s="70" t="s">
        <v>96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0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ht="15.75" customHeight="1" x14ac:dyDescent="0.25">
      <c r="A54" s="59"/>
      <c r="B54" s="64"/>
      <c r="C54" s="83" t="s">
        <v>97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71"/>
      <c r="W54" s="60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</row>
    <row r="55" spans="1:37" ht="15.75" customHeight="1" x14ac:dyDescent="0.25">
      <c r="A55" s="59"/>
      <c r="B55" s="64"/>
      <c r="C55" s="73" t="s">
        <v>98</v>
      </c>
      <c r="D55" s="73"/>
      <c r="E55" s="73"/>
      <c r="F55" s="73"/>
      <c r="G55" s="73"/>
      <c r="H55" s="73"/>
      <c r="I55" s="73"/>
      <c r="J55" s="73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</row>
    <row r="56" spans="1:37" ht="15.75" customHeight="1" x14ac:dyDescent="0.25">
      <c r="A56" s="59"/>
      <c r="B56" s="67">
        <v>2</v>
      </c>
      <c r="C56" s="60" t="s">
        <v>99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</row>
    <row r="57" spans="1:37" ht="15.75" customHeight="1" x14ac:dyDescent="0.25">
      <c r="A57" s="59"/>
      <c r="B57" s="67">
        <v>3</v>
      </c>
      <c r="C57" s="60" t="s">
        <v>100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</row>
    <row r="58" spans="1:37" ht="15.75" customHeight="1" x14ac:dyDescent="0.25">
      <c r="A58" s="59"/>
      <c r="B58" s="67">
        <v>4</v>
      </c>
      <c r="C58" s="60" t="s">
        <v>101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</row>
    <row r="59" spans="1:37" ht="33.75" customHeight="1" x14ac:dyDescent="0.25">
      <c r="A59" s="59"/>
      <c r="B59" s="67">
        <v>5</v>
      </c>
      <c r="C59" s="82" t="s">
        <v>102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</row>
    <row r="60" spans="1:37" ht="16.5" customHeight="1" x14ac:dyDescent="0.25">
      <c r="A60" s="59"/>
      <c r="B60" s="67">
        <v>6</v>
      </c>
      <c r="C60" s="84" t="s">
        <v>103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</row>
    <row r="61" spans="1:37" ht="18" customHeight="1" x14ac:dyDescent="0.25">
      <c r="A61" s="59"/>
      <c r="B61" s="67">
        <v>7</v>
      </c>
      <c r="C61" s="60" t="s">
        <v>104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1:37" ht="15.75" customHeight="1" x14ac:dyDescent="0.25">
      <c r="A62" s="59"/>
      <c r="B62" s="74">
        <v>8</v>
      </c>
      <c r="C62" s="75" t="s">
        <v>105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</row>
    <row r="63" spans="1:37" ht="18" customHeight="1" x14ac:dyDescent="0.25">
      <c r="A63" s="59"/>
      <c r="B63" s="67">
        <v>9</v>
      </c>
      <c r="C63" s="84" t="s">
        <v>106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76"/>
      <c r="Y63" s="76"/>
      <c r="Z63" s="76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</row>
    <row r="64" spans="1:37" ht="15.75" customHeight="1" x14ac:dyDescent="0.25">
      <c r="A64" s="59"/>
      <c r="B64" s="67">
        <v>10</v>
      </c>
      <c r="C64" s="82" t="s">
        <v>107</v>
      </c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</row>
    <row r="65" spans="1:37" ht="15.75" customHeight="1" x14ac:dyDescent="0.25">
      <c r="A65" s="59"/>
      <c r="B65" s="67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</row>
    <row r="66" spans="1:37" ht="15.75" customHeight="1" x14ac:dyDescent="0.25">
      <c r="A66" s="59"/>
      <c r="B66" s="67">
        <v>11</v>
      </c>
      <c r="C66" s="82" t="s">
        <v>108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</row>
    <row r="67" spans="1:37" ht="15.75" customHeight="1" x14ac:dyDescent="0.25">
      <c r="A67" s="59"/>
      <c r="B67" s="67">
        <v>12</v>
      </c>
      <c r="C67" s="82" t="s">
        <v>109</v>
      </c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</row>
    <row r="68" spans="1:37" ht="15.75" customHeight="1" x14ac:dyDescent="0.25">
      <c r="A68" s="59"/>
      <c r="B68" s="67">
        <v>13</v>
      </c>
      <c r="C68" s="60" t="s">
        <v>110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</row>
    <row r="69" spans="1:37" ht="14.25" customHeight="1" x14ac:dyDescent="0.25">
      <c r="A69" s="59"/>
      <c r="B69" s="67">
        <v>14</v>
      </c>
      <c r="C69" s="82" t="s">
        <v>111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</row>
    <row r="70" spans="1:37" ht="15.75" customHeight="1" x14ac:dyDescent="0.25">
      <c r="A70" s="59"/>
      <c r="B70" s="67">
        <v>15</v>
      </c>
      <c r="C70" s="60" t="s">
        <v>112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</row>
    <row r="71" spans="1:37" ht="15.75" customHeight="1" x14ac:dyDescent="0.25">
      <c r="A71" s="59"/>
      <c r="B71" s="67" t="s">
        <v>113</v>
      </c>
      <c r="C71" s="60" t="s">
        <v>114</v>
      </c>
      <c r="D71" s="60"/>
      <c r="E71" s="60"/>
      <c r="F71" s="60"/>
      <c r="G71" s="60"/>
      <c r="H71" s="60"/>
      <c r="I71" s="60"/>
      <c r="J71" s="60"/>
      <c r="K71" s="60"/>
      <c r="L71" s="68"/>
      <c r="M71" s="68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</row>
    <row r="72" spans="1:37" ht="33.75" customHeight="1" x14ac:dyDescent="0.25">
      <c r="A72" s="59"/>
      <c r="B72" s="67">
        <v>18</v>
      </c>
      <c r="C72" s="82" t="s">
        <v>115</v>
      </c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77"/>
      <c r="Y72" s="77"/>
      <c r="Z72" s="77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</row>
    <row r="73" spans="1:37" ht="15.75" customHeight="1" x14ac:dyDescent="0.25">
      <c r="A73" s="59"/>
      <c r="B73" s="67">
        <v>19</v>
      </c>
      <c r="C73" s="82" t="s">
        <v>116</v>
      </c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</row>
    <row r="74" spans="1:37" ht="15.75" customHeight="1" x14ac:dyDescent="0.25">
      <c r="A74" s="59"/>
      <c r="B74" s="67">
        <v>20</v>
      </c>
      <c r="C74" s="60" t="s">
        <v>117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</row>
    <row r="75" spans="1:37" ht="15.75" customHeight="1" x14ac:dyDescent="0.25">
      <c r="B75" s="74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</row>
  </sheetData>
  <mergeCells count="40">
    <mergeCell ref="AB13:AB14"/>
    <mergeCell ref="V13:V14"/>
    <mergeCell ref="L13:L14"/>
    <mergeCell ref="J13:J14"/>
    <mergeCell ref="B4:AA4"/>
    <mergeCell ref="V6:AA7"/>
    <mergeCell ref="K13:K14"/>
    <mergeCell ref="D13:D14"/>
    <mergeCell ref="E13:E14"/>
    <mergeCell ref="V8:AA9"/>
    <mergeCell ref="B13:B14"/>
    <mergeCell ref="B5:C5"/>
    <mergeCell ref="D5:Y5"/>
    <mergeCell ref="D10:Y10"/>
    <mergeCell ref="O13:U13"/>
    <mergeCell ref="C13:C14"/>
    <mergeCell ref="AA13:AA14"/>
    <mergeCell ref="I13:I14"/>
    <mergeCell ref="N13:N14"/>
    <mergeCell ref="O15:U15"/>
    <mergeCell ref="Z13:Z14"/>
    <mergeCell ref="W13:W14"/>
    <mergeCell ref="X13:X14"/>
    <mergeCell ref="F13:F14"/>
    <mergeCell ref="H13:H14"/>
    <mergeCell ref="G13:G14"/>
    <mergeCell ref="Y13:Y14"/>
    <mergeCell ref="M13:M14"/>
    <mergeCell ref="C67:W67"/>
    <mergeCell ref="C69:W69"/>
    <mergeCell ref="C72:W72"/>
    <mergeCell ref="C73:W73"/>
    <mergeCell ref="C42:U42"/>
    <mergeCell ref="C51:U51"/>
    <mergeCell ref="C54:U54"/>
    <mergeCell ref="C59:W59"/>
    <mergeCell ref="C60:W60"/>
    <mergeCell ref="C63:W63"/>
    <mergeCell ref="C66:M66"/>
    <mergeCell ref="C64:M65"/>
  </mergeCells>
  <pageMargins left="0.25" right="0.25" top="0.75" bottom="0.75" header="0.3" footer="0.3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Gaukhar</cp:lastModifiedBy>
  <cp:lastPrinted>2017-11-27T09:44:44Z</cp:lastPrinted>
  <dcterms:created xsi:type="dcterms:W3CDTF">2017-09-15T07:52:37Z</dcterms:created>
  <dcterms:modified xsi:type="dcterms:W3CDTF">2017-11-27T10:40:15Z</dcterms:modified>
</cp:coreProperties>
</file>